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Z:\Learning &amp; Engagement (David)\Job Aids, Procedures and QRGs\FHA 3-4 Unit Self Sufficiency Tool\"/>
    </mc:Choice>
  </mc:AlternateContent>
  <xr:revisionPtr revIDLastSave="0" documentId="13_ncr:1_{21BEFD67-7691-4E40-A62C-E357B61FDD1D}" xr6:coauthVersionLast="47" xr6:coauthVersionMax="47" xr10:uidLastSave="{00000000-0000-0000-0000-000000000000}"/>
  <bookViews>
    <workbookView xWindow="28680" yWindow="-120" windowWidth="29040" windowHeight="15840" xr2:uid="{2C3AA9C9-EB78-4EF8-89A8-CF74EC3BB25C}"/>
  </bookViews>
  <sheets>
    <sheet name="FHA 3-4 Unit Self-Sufficiency" sheetId="2" r:id="rId1"/>
    <sheet name="Menu" sheetId="3" state="hidden" r:id="rId2"/>
  </sheets>
  <definedNames>
    <definedName name="_xlnm.Print_Area" localSheetId="0">'FHA 3-4 Unit Self-Sufficiency'!$A$1:$D$34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24" i="2" l="1"/>
  <c r="E23" i="2"/>
  <c r="E22" i="2" l="1"/>
  <c r="E13" i="2"/>
  <c r="C18" i="2"/>
  <c r="C27" i="2" s="1"/>
  <c r="C28" i="2"/>
  <c r="E28" i="2" s="1"/>
  <c r="E21" i="2"/>
  <c r="E14" i="2"/>
  <c r="E15" i="2"/>
  <c r="E16" i="2"/>
  <c r="E17" i="2"/>
  <c r="C29" i="2" l="1"/>
  <c r="E2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tc={67F7939C-A834-4A13-8E63-B99AA32E83D8}</author>
  </authors>
  <commentList>
    <comment ref="B23" authorId="0" shapeId="0" xr:uid="{67F7939C-A834-4A13-8E63-B99AA32E83D8}">
      <text>
        <t>[Threaded comment]
Your version of Excel allows you to read this threaded comment; however, any edits to it will get removed if the file is opened in a newer version of Excel. Learn more: https://go.microsoft.com/fwlink/?linkid=870924
Comment:
    @Karen Thompson do you think we should expand on this a little and put... (If &gt;25%, input % to multiply by here; for example: if Appraiser's Vacancy Factor is 30%, then you would multiply by 70%)</t>
      </text>
    </comment>
  </commentList>
</comments>
</file>

<file path=xl/sharedStrings.xml><?xml version="1.0" encoding="utf-8"?>
<sst xmlns="http://schemas.openxmlformats.org/spreadsheetml/2006/main" count="38" uniqueCount="33">
  <si>
    <t>FHA 3-4 Unit Self Sufficiency Tool</t>
  </si>
  <si>
    <r>
      <t xml:space="preserve">Role:  </t>
    </r>
    <r>
      <rPr>
        <sz val="10"/>
        <rFont val="Montserrat"/>
      </rPr>
      <t>Senior Underwriter</t>
    </r>
  </si>
  <si>
    <r>
      <t xml:space="preserve">Calculation for FHA  3- or 4-Unit Property:
</t>
    </r>
    <r>
      <rPr>
        <sz val="10"/>
        <rFont val="Montserrat"/>
      </rPr>
      <t xml:space="preserve">• Mortgages for three- and four-unit properties with non-occupying co-borrowers are limited to 75% loan to value (LTV).
• Regardless of occupancy status, the 3- or 4-unit property must be self-sufficient.
• Multi-unit with Mixed Use:  If any of the units are currently used as mixed-use, the fair market rental income from that unit cannot be used to qualify, nor can it be included in the total of the Appraiser’s Estimate of Fair Market Rent amount used to calculate the Projected Net Rental Income in Step 2. </t>
    </r>
  </si>
  <si>
    <r>
      <rPr>
        <b/>
        <sz val="10"/>
        <rFont val="Montserrat"/>
      </rPr>
      <t>The maximum mortgage loan calculation must meet all of the following:</t>
    </r>
    <r>
      <rPr>
        <sz val="10"/>
        <rFont val="Montserrat"/>
      </rPr>
      <t xml:space="preserve">
• the Statutory limit for the property location,
• the loan-to-value (LTV) limits,
  AND
• the 3- or 4-unit self-supporting mortgage calculations described below.</t>
    </r>
  </si>
  <si>
    <t>Step 1: Calculate the Monthly Payment on the New Loan</t>
  </si>
  <si>
    <t>Principal and Interest at Note Rate</t>
  </si>
  <si>
    <t>Real Estate Taxes</t>
  </si>
  <si>
    <t>Hazard Insurance</t>
  </si>
  <si>
    <t>FHA MIP</t>
  </si>
  <si>
    <t>HOA Dues, if applicable</t>
  </si>
  <si>
    <t>Total Monthly Loan Payment</t>
  </si>
  <si>
    <t>Step 2: Determine the Monthly Net Rental Income</t>
  </si>
  <si>
    <t>Appraiser's Estimate of Fair Market Rent (all units)</t>
  </si>
  <si>
    <r>
      <t xml:space="preserve">25% of Fair Market Rent
</t>
    </r>
    <r>
      <rPr>
        <sz val="10"/>
        <rFont val="Montserrat"/>
      </rPr>
      <t>(If the Appraiser's Vacancy Factor is greater than 25%, select "Other".)</t>
    </r>
  </si>
  <si>
    <t>Select One</t>
  </si>
  <si>
    <r>
      <t xml:space="preserve">Appraiser Vacancy Factor 
</t>
    </r>
    <r>
      <rPr>
        <sz val="10"/>
        <rFont val="Montserrat"/>
      </rPr>
      <t>(If &gt;25%, input % to multiply by here.)</t>
    </r>
  </si>
  <si>
    <t>Projected Net Rental Income</t>
  </si>
  <si>
    <t>Step 3: Divide the Monthly Mortgage Payment by the Monthly Net Rental Income</t>
  </si>
  <si>
    <r>
      <t xml:space="preserve">Result
Note:  </t>
    </r>
    <r>
      <rPr>
        <sz val="10"/>
        <rFont val="Montserrat"/>
      </rPr>
      <t>If the Result is greater than 100%, the tool will reflect the failed amount in red.  The Loan amount must be reduced to meet self-sufficiency.</t>
    </r>
  </si>
  <si>
    <t>Important Notes:</t>
  </si>
  <si>
    <t>• Borrowers must still qualify for the mortgage based on income, credit, cash to close, and the projected rents received from the remaining units. 
• Mortgagee must obtain a fully executed HUD-92561 Borrower’s Contract with Respect to Hotel and Transient Use of Property disclosure.
• The projected rent may only be considered as gross income for qualifying purposes; it may not be used to offset the monthly mortgage payment. 
• The borrower must have reserves equivalent to three months' PITI after closing on purchase transactions. Reserves cannot be derived from a gift.</t>
  </si>
  <si>
    <t>Existing Lease Monthly Rent</t>
  </si>
  <si>
    <t>Yes, No, N/A</t>
  </si>
  <si>
    <t>DSCR Ratio</t>
  </si>
  <si>
    <t>Mimimum Credit Score</t>
  </si>
  <si>
    <t>Rent Verified</t>
  </si>
  <si>
    <t>Available</t>
  </si>
  <si>
    <t>Yes</t>
  </si>
  <si>
    <t>Not Available</t>
  </si>
  <si>
    <t>No</t>
  </si>
  <si>
    <t>N/A</t>
  </si>
  <si>
    <r>
      <t xml:space="preserve">Purpose:  </t>
    </r>
    <r>
      <rPr>
        <sz val="10"/>
        <rFont val="Montserrat"/>
      </rPr>
      <t>The purpose of this tool is to provide FHA underwriters access to a calculator that computes HUD's self-sufficiency requirements for 3-4 unit properties. Net Self-Sufficiency Rental Income refers to the Rental Income produced by the subject property over and above the Principal, Interest, Taxes, and Insurance (PITI). The PITI divided by the monthly Net Self-Sufficiency Rental Income may not exceed 100 percent for three- to four-unit properties. Net Self-Sufficiency Rental Income is calculated by using the Appraiser’s estimate of fair market rent from all units, including the unit the Borrower chooses for occupancy, and subtracting the greater of the Appraiser’s estimate for vacancies and maintenance, or 25 percent of the fair market rent.</t>
    </r>
  </si>
  <si>
    <r>
      <t xml:space="preserve">Instructions:  </t>
    </r>
    <r>
      <rPr>
        <sz val="10"/>
        <rFont val="Montserrat"/>
      </rPr>
      <t xml:space="preserve">Complete the fields below to calculate the loan self sufficiency.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</si>
</sst>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quot;$&quot;#,##0"/>
    <numFmt numFmtId="166" formatCode="0.0%"/>
  </numFmts>
  <fonts count="24" x14ac:knownFonts="1">
    <font>
      <sz val="11"/>
      <color theme="1"/>
      <name val="Calibri"/>
      <family val="2"/>
      <scheme val="minor"/>
    </font>
    <font>
      <b/>
      <sz val="11"/>
      <color rgb="FFFA7D00"/>
      <name val="Calibri"/>
      <family val="2"/>
      <scheme val="minor"/>
    </font>
    <font>
      <b/>
      <sz val="11"/>
      <color theme="1"/>
      <name val="Calibri"/>
      <family val="2"/>
      <scheme val="minor"/>
    </font>
    <font>
      <sz val="11"/>
      <color theme="1"/>
      <name val="Calibri"/>
      <family val="2"/>
      <scheme val="minor"/>
    </font>
    <font>
      <sz val="11"/>
      <color theme="1"/>
      <name val="Montserrat"/>
    </font>
    <font>
      <b/>
      <sz val="11"/>
      <color rgb="FF3E454D"/>
      <name val="Montserrat"/>
    </font>
    <font>
      <b/>
      <sz val="14"/>
      <color rgb="FF275D86"/>
      <name val="Montserrat"/>
    </font>
    <font>
      <b/>
      <sz val="11"/>
      <color theme="1"/>
      <name val="Montserrat"/>
    </font>
    <font>
      <b/>
      <sz val="10"/>
      <name val="Montserrat"/>
    </font>
    <font>
      <sz val="10"/>
      <name val="Montserrat"/>
    </font>
    <font>
      <b/>
      <sz val="10"/>
      <color theme="1"/>
      <name val="Montserrat"/>
    </font>
    <font>
      <b/>
      <sz val="10"/>
      <color rgb="FF3E454D"/>
      <name val="Montserrat"/>
    </font>
    <font>
      <sz val="10"/>
      <color theme="1"/>
      <name val="Montserrat"/>
    </font>
    <font>
      <b/>
      <sz val="10"/>
      <color rgb="FFBA9900"/>
      <name val="Montserrat"/>
    </font>
    <font>
      <b/>
      <sz val="10"/>
      <color rgb="FFFA7D00"/>
      <name val="Montserrat"/>
    </font>
    <font>
      <b/>
      <sz val="10"/>
      <color rgb="FFCC2156"/>
      <name val="Montserrat"/>
    </font>
    <font>
      <sz val="6"/>
      <color rgb="FF3E454D"/>
      <name val="Montserrat"/>
    </font>
    <font>
      <sz val="11"/>
      <name val="Montserrat"/>
    </font>
    <font>
      <b/>
      <sz val="16"/>
      <color rgb="FF85497F"/>
      <name val="Montserrat"/>
    </font>
    <font>
      <b/>
      <sz val="11"/>
      <color theme="0"/>
      <name val="Montserrat"/>
    </font>
    <font>
      <sz val="11"/>
      <color theme="0"/>
      <name val="Montserrat"/>
    </font>
    <font>
      <b/>
      <sz val="10"/>
      <color theme="0"/>
      <name val="Montserrat"/>
    </font>
    <font>
      <b/>
      <sz val="10"/>
      <color rgb="FF85497F"/>
      <name val="Montserrat"/>
    </font>
    <font>
      <sz val="9"/>
      <name val="Montserrat"/>
    </font>
  </fonts>
  <fills count="9">
    <fill>
      <patternFill patternType="none"/>
    </fill>
    <fill>
      <patternFill patternType="gray125"/>
    </fill>
    <fill>
      <patternFill patternType="solid">
        <fgColor rgb="FFF2F2F2"/>
      </patternFill>
    </fill>
    <fill>
      <patternFill patternType="solid">
        <fgColor theme="0" tint="-4.9989318521683403E-2"/>
        <bgColor indexed="64"/>
      </patternFill>
    </fill>
    <fill>
      <patternFill patternType="solid">
        <fgColor rgb="FF00A689"/>
        <bgColor indexed="64"/>
      </patternFill>
    </fill>
    <fill>
      <patternFill patternType="solid">
        <fgColor rgb="FFCC2156"/>
        <bgColor indexed="64"/>
      </patternFill>
    </fill>
    <fill>
      <patternFill patternType="solid">
        <fgColor theme="0"/>
        <bgColor indexed="64"/>
      </patternFill>
    </fill>
    <fill>
      <patternFill patternType="solid">
        <fgColor theme="7" tint="-0.249977111117893"/>
        <bgColor indexed="64"/>
      </patternFill>
    </fill>
    <fill>
      <patternFill patternType="solid">
        <fgColor rgb="FF3E454D"/>
        <bgColor indexed="64"/>
      </patternFill>
    </fill>
  </fills>
  <borders count="6">
    <border>
      <left/>
      <right/>
      <top/>
      <bottom/>
      <diagonal/>
    </border>
    <border>
      <left style="thin">
        <color rgb="FF7F7F7F"/>
      </left>
      <right style="thin">
        <color rgb="FF7F7F7F"/>
      </right>
      <top style="thin">
        <color rgb="FF7F7F7F"/>
      </top>
      <bottom style="thin">
        <color rgb="FF7F7F7F"/>
      </bottom>
      <diagonal/>
    </border>
    <border>
      <left/>
      <right/>
      <top style="thin">
        <color indexed="64"/>
      </top>
      <bottom/>
      <diagonal/>
    </border>
    <border>
      <left style="thin">
        <color rgb="FF7F7F7F"/>
      </left>
      <right/>
      <top style="thin">
        <color rgb="FF7F7F7F"/>
      </top>
      <bottom style="thin">
        <color rgb="FF7F7F7F"/>
      </bottom>
      <diagonal/>
    </border>
    <border>
      <left style="thin">
        <color rgb="FF3E454D"/>
      </left>
      <right style="thin">
        <color rgb="FF3E454D"/>
      </right>
      <top style="thin">
        <color rgb="FF3E454D"/>
      </top>
      <bottom style="thin">
        <color rgb="FF3E454D"/>
      </bottom>
      <diagonal/>
    </border>
    <border>
      <left style="thin">
        <color rgb="FF3E454D"/>
      </left>
      <right style="thin">
        <color rgb="FF3E454D"/>
      </right>
      <top style="thin">
        <color rgb="FF3E454D"/>
      </top>
      <bottom/>
      <diagonal/>
    </border>
  </borders>
  <cellStyleXfs count="6">
    <xf numFmtId="0" fontId="0" fillId="0" borderId="0"/>
    <xf numFmtId="0" fontId="20" fillId="4" borderId="0" applyNumberFormat="0" applyBorder="0" applyAlignment="0" applyProtection="0"/>
    <xf numFmtId="0" fontId="1" fillId="2" borderId="1" applyNumberFormat="0" applyAlignment="0" applyProtection="0"/>
    <xf numFmtId="44" fontId="3" fillId="0" borderId="0" applyFont="0" applyFill="0" applyBorder="0" applyAlignment="0" applyProtection="0"/>
    <xf numFmtId="9" fontId="3" fillId="0" borderId="0" applyFont="0" applyFill="0" applyBorder="0" applyAlignment="0" applyProtection="0"/>
    <xf numFmtId="0" fontId="20" fillId="5" borderId="0" applyNumberFormat="0" applyBorder="0" applyAlignment="0" applyProtection="0"/>
  </cellStyleXfs>
  <cellXfs count="58">
    <xf numFmtId="0" fontId="0" fillId="0" borderId="0" xfId="0"/>
    <xf numFmtId="0" fontId="0" fillId="0" borderId="0" xfId="0" applyAlignment="1">
      <alignment horizontal="center"/>
    </xf>
    <xf numFmtId="0" fontId="2" fillId="0" borderId="0" xfId="0" applyFont="1" applyAlignment="1">
      <alignment horizontal="center"/>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horizontal="center" vertical="center"/>
    </xf>
    <xf numFmtId="0" fontId="7"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horizontal="center" vertical="center"/>
    </xf>
    <xf numFmtId="0" fontId="11" fillId="0" borderId="0" xfId="0" applyFont="1" applyAlignment="1">
      <alignment horizontal="left" vertical="center"/>
    </xf>
    <xf numFmtId="0" fontId="9" fillId="0" borderId="0" xfId="1" applyNumberFormat="1" applyFont="1" applyFill="1" applyBorder="1" applyAlignment="1" applyProtection="1">
      <alignment horizontal="center" vertical="center"/>
    </xf>
    <xf numFmtId="165" fontId="9" fillId="0" borderId="0" xfId="1" applyNumberFormat="1" applyFont="1" applyFill="1" applyBorder="1" applyAlignment="1" applyProtection="1">
      <alignment horizontal="center" vertical="center"/>
    </xf>
    <xf numFmtId="1" fontId="9" fillId="0" borderId="0" xfId="1" applyNumberFormat="1" applyFont="1" applyFill="1" applyBorder="1" applyAlignment="1" applyProtection="1">
      <alignment horizontal="center" vertical="center"/>
    </xf>
    <xf numFmtId="0" fontId="9" fillId="0" borderId="0" xfId="0" applyFont="1" applyAlignment="1">
      <alignment vertical="center"/>
    </xf>
    <xf numFmtId="0" fontId="15" fillId="0" borderId="0" xfId="0" applyFont="1" applyAlignment="1">
      <alignment horizontal="center" vertical="center"/>
    </xf>
    <xf numFmtId="0" fontId="17" fillId="0" borderId="0" xfId="0" applyFont="1" applyAlignment="1">
      <alignment vertical="center"/>
    </xf>
    <xf numFmtId="1" fontId="9" fillId="6" borderId="0" xfId="1" applyNumberFormat="1" applyFont="1" applyFill="1" applyBorder="1" applyAlignment="1" applyProtection="1">
      <alignment horizontal="center" vertical="center"/>
    </xf>
    <xf numFmtId="0" fontId="8" fillId="6" borderId="0" xfId="2" applyNumberFormat="1" applyFont="1" applyFill="1" applyBorder="1" applyAlignment="1" applyProtection="1">
      <alignment vertical="center"/>
    </xf>
    <xf numFmtId="0" fontId="11" fillId="6" borderId="0" xfId="0" applyFont="1" applyFill="1" applyAlignment="1">
      <alignment horizontal="left" vertical="center"/>
    </xf>
    <xf numFmtId="0" fontId="12" fillId="6" borderId="0" xfId="0" applyFont="1" applyFill="1" applyAlignment="1">
      <alignment vertical="center"/>
    </xf>
    <xf numFmtId="0" fontId="8" fillId="3" borderId="4" xfId="2" applyNumberFormat="1" applyFont="1" applyFill="1" applyBorder="1" applyAlignment="1" applyProtection="1">
      <alignment vertical="center"/>
    </xf>
    <xf numFmtId="0" fontId="12" fillId="0" borderId="0" xfId="0" applyFont="1" applyAlignment="1">
      <alignment horizontal="left" vertical="center"/>
    </xf>
    <xf numFmtId="0" fontId="14" fillId="0" borderId="0" xfId="2" applyNumberFormat="1" applyFont="1" applyFill="1" applyBorder="1" applyAlignment="1" applyProtection="1">
      <alignment vertical="center"/>
    </xf>
    <xf numFmtId="164" fontId="19" fillId="6" borderId="0" xfId="1" applyNumberFormat="1" applyFont="1" applyFill="1" applyBorder="1" applyAlignment="1" applyProtection="1">
      <alignment horizontal="center" vertical="center"/>
      <protection locked="0"/>
    </xf>
    <xf numFmtId="0" fontId="7" fillId="0" borderId="0" xfId="0" applyFont="1" applyAlignment="1">
      <alignment horizontal="left" vertical="center"/>
    </xf>
    <xf numFmtId="164" fontId="19" fillId="6" borderId="0" xfId="3" applyNumberFormat="1" applyFont="1" applyFill="1" applyBorder="1"/>
    <xf numFmtId="166" fontId="7" fillId="7" borderId="4" xfId="4" applyNumberFormat="1" applyFont="1" applyFill="1" applyBorder="1" applyAlignment="1">
      <alignment horizontal="center" vertical="center"/>
    </xf>
    <xf numFmtId="0" fontId="8" fillId="0" borderId="4" xfId="2" applyNumberFormat="1" applyFont="1" applyFill="1" applyBorder="1" applyAlignment="1" applyProtection="1">
      <alignment vertical="center"/>
    </xf>
    <xf numFmtId="164" fontId="17" fillId="3" borderId="4" xfId="1" applyNumberFormat="1" applyFont="1" applyFill="1" applyBorder="1" applyAlignment="1" applyProtection="1">
      <alignment horizontal="center" vertical="center"/>
      <protection locked="0"/>
    </xf>
    <xf numFmtId="9" fontId="17" fillId="0" borderId="4" xfId="0" applyNumberFormat="1" applyFont="1" applyBorder="1" applyAlignment="1">
      <alignment horizontal="center" vertical="center"/>
    </xf>
    <xf numFmtId="0" fontId="21" fillId="8" borderId="4" xfId="2" applyNumberFormat="1" applyFont="1" applyFill="1" applyBorder="1" applyAlignment="1" applyProtection="1">
      <alignment vertical="center"/>
    </xf>
    <xf numFmtId="164" fontId="19" fillId="8" borderId="4" xfId="1" applyNumberFormat="1" applyFont="1" applyFill="1" applyBorder="1" applyAlignment="1" applyProtection="1">
      <alignment horizontal="center" vertical="center"/>
      <protection locked="0"/>
    </xf>
    <xf numFmtId="164" fontId="19" fillId="8" borderId="4" xfId="3" applyNumberFormat="1" applyFont="1" applyFill="1" applyBorder="1" applyAlignment="1">
      <alignment horizontal="center"/>
    </xf>
    <xf numFmtId="164" fontId="19" fillId="8" borderId="5" xfId="1" applyNumberFormat="1" applyFont="1" applyFill="1" applyBorder="1" applyAlignment="1" applyProtection="1">
      <alignment horizontal="center" vertical="center"/>
      <protection locked="0"/>
    </xf>
    <xf numFmtId="0" fontId="22" fillId="0" borderId="0" xfId="0" applyFont="1" applyAlignment="1">
      <alignment vertical="center"/>
    </xf>
    <xf numFmtId="0" fontId="22" fillId="6" borderId="0" xfId="2" applyNumberFormat="1" applyFont="1" applyFill="1" applyBorder="1" applyAlignment="1" applyProtection="1">
      <alignment vertical="center"/>
    </xf>
    <xf numFmtId="0" fontId="8" fillId="0" borderId="4" xfId="2" applyNumberFormat="1" applyFont="1" applyFill="1" applyBorder="1" applyAlignment="1" applyProtection="1">
      <alignment vertical="center" wrapText="1"/>
    </xf>
    <xf numFmtId="0" fontId="8" fillId="3" borderId="4" xfId="2" applyNumberFormat="1" applyFont="1" applyFill="1" applyBorder="1" applyAlignment="1" applyProtection="1">
      <alignment vertical="center" wrapText="1"/>
    </xf>
    <xf numFmtId="0" fontId="8" fillId="0" borderId="0" xfId="0" applyFont="1" applyAlignment="1">
      <alignment vertical="center" wrapText="1"/>
    </xf>
    <xf numFmtId="0" fontId="8" fillId="3" borderId="3" xfId="2" applyNumberFormat="1" applyFont="1" applyFill="1" applyBorder="1" applyAlignment="1" applyProtection="1">
      <alignment vertical="center" wrapText="1"/>
    </xf>
    <xf numFmtId="9" fontId="17" fillId="3" borderId="4" xfId="4" applyFont="1" applyFill="1" applyBorder="1" applyAlignment="1">
      <alignment horizontal="center" vertical="center"/>
    </xf>
    <xf numFmtId="164" fontId="17" fillId="3" borderId="4" xfId="1" applyNumberFormat="1" applyFont="1" applyFill="1" applyBorder="1" applyAlignment="1" applyProtection="1">
      <alignment horizontal="center"/>
      <protection locked="0"/>
    </xf>
    <xf numFmtId="164" fontId="17" fillId="0" borderId="4" xfId="3" applyNumberFormat="1" applyFont="1" applyFill="1" applyBorder="1" applyAlignment="1" applyProtection="1">
      <alignment horizontal="center"/>
      <protection locked="0"/>
    </xf>
    <xf numFmtId="164" fontId="17" fillId="0" borderId="4" xfId="1" applyNumberFormat="1" applyFont="1" applyFill="1" applyBorder="1" applyAlignment="1" applyProtection="1">
      <alignment horizontal="center"/>
      <protection locked="0"/>
    </xf>
    <xf numFmtId="0" fontId="8" fillId="0" borderId="0" xfId="0" applyFont="1" applyAlignment="1">
      <alignment horizontal="left" vertical="center" wrapText="1"/>
    </xf>
    <xf numFmtId="0" fontId="13" fillId="0" borderId="0" xfId="0" applyFont="1" applyAlignment="1">
      <alignment horizontal="left" vertical="center"/>
    </xf>
    <xf numFmtId="0" fontId="9" fillId="0" borderId="0" xfId="0" applyFont="1" applyAlignment="1">
      <alignment horizontal="left" vertical="center" wrapText="1"/>
    </xf>
    <xf numFmtId="0" fontId="18" fillId="0" borderId="0" xfId="0" applyFont="1" applyAlignment="1">
      <alignment horizontal="center"/>
    </xf>
    <xf numFmtId="0" fontId="13" fillId="0" borderId="2" xfId="0" applyFont="1" applyBorder="1" applyAlignment="1">
      <alignment horizontal="center"/>
    </xf>
    <xf numFmtId="0" fontId="8" fillId="0" borderId="0" xfId="0" applyFont="1" applyAlignment="1">
      <alignment horizontal="left" vertical="center"/>
    </xf>
    <xf numFmtId="0" fontId="13" fillId="0" borderId="0" xfId="0" applyFont="1" applyAlignment="1">
      <alignment horizontal="center" vertical="center"/>
    </xf>
    <xf numFmtId="49" fontId="8" fillId="0" borderId="0" xfId="0" applyNumberFormat="1" applyFont="1" applyAlignment="1">
      <alignment horizontal="left" vertical="center" wrapText="1"/>
    </xf>
    <xf numFmtId="49" fontId="9" fillId="0" borderId="0" xfId="0" applyNumberFormat="1" applyFont="1" applyAlignment="1">
      <alignment horizontal="left" vertical="center" wrapText="1"/>
    </xf>
    <xf numFmtId="0" fontId="11" fillId="0" borderId="0" xfId="0" applyFont="1" applyAlignment="1">
      <alignment horizontal="left" vertical="center"/>
    </xf>
    <xf numFmtId="0" fontId="16" fillId="0" borderId="0" xfId="0" applyFont="1" applyAlignment="1">
      <alignment horizontal="left" vertical="center" wrapText="1"/>
    </xf>
    <xf numFmtId="0" fontId="23" fillId="0" borderId="0" xfId="0" applyFont="1" applyAlignment="1">
      <alignment horizontal="left" vertical="center" wrapText="1"/>
    </xf>
  </cellXfs>
  <cellStyles count="6">
    <cellStyle name="Bad" xfId="5" builtinId="27" customBuiltin="1"/>
    <cellStyle name="Calculation" xfId="2" builtinId="22"/>
    <cellStyle name="Currency" xfId="3" builtinId="4"/>
    <cellStyle name="Good" xfId="1" builtinId="26" customBuiltin="1"/>
    <cellStyle name="Normal" xfId="0" builtinId="0"/>
    <cellStyle name="Percent" xfId="4" builtinId="5"/>
  </cellStyles>
  <dxfs count="4">
    <dxf>
      <fill>
        <patternFill>
          <bgColor rgb="FFF3B7CA"/>
        </patternFill>
      </fill>
    </dxf>
    <dxf>
      <font>
        <color theme="0"/>
      </font>
      <fill>
        <patternFill>
          <bgColor rgb="FFCC2156"/>
        </patternFill>
      </fill>
    </dxf>
    <dxf>
      <font>
        <b/>
        <i val="0"/>
        <color theme="0"/>
      </font>
      <fill>
        <patternFill>
          <bgColor rgb="FF00A689"/>
        </patternFill>
      </fill>
    </dxf>
    <dxf>
      <fill>
        <patternFill patternType="none">
          <bgColor auto="1"/>
        </patternFill>
      </fill>
    </dxf>
  </dxfs>
  <tableStyles count="0" defaultTableStyle="TableStyleMedium2" defaultPivotStyle="PivotStyleLight16"/>
  <colors>
    <mruColors>
      <color rgb="FFF3B7CA"/>
      <color rgb="FFCC2156"/>
      <color rgb="FF85497F"/>
      <color rgb="FF4747A8"/>
      <color rgb="FF3E454D"/>
      <color rgb="FF00A689"/>
      <color rgb="FF3EA8B9"/>
      <color rgb="FF275D86"/>
      <color rgb="FFBA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0</xdr:row>
      <xdr:rowOff>161925</xdr:rowOff>
    </xdr:from>
    <xdr:to>
      <xdr:col>1</xdr:col>
      <xdr:colOff>1692795</xdr:colOff>
      <xdr:row>1</xdr:row>
      <xdr:rowOff>504825</xdr:rowOff>
    </xdr:to>
    <xdr:pic>
      <xdr:nvPicPr>
        <xdr:cNvPr id="5" name="Picture 4">
          <a:extLst>
            <a:ext uri="{FF2B5EF4-FFF2-40B4-BE49-F238E27FC236}">
              <a16:creationId xmlns:a16="http://schemas.microsoft.com/office/drawing/2014/main" id="{E04D48C0-295F-45AC-B110-1097C82855D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61925"/>
          <a:ext cx="2016645" cy="5715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Karen Thompson" id="{47D08C07-4FE2-448C-BAA6-2EB7C034ACF9}" userId="KarenThompson@orionlending.com" providerId="PeoplePicker"/>
  <person displayName="Shanon Levandowski" id="{7AD6DBC8-C3DE-48F5-809C-13B9C30A7CFB}" userId="S::slevandowski@orionlending.com::cbdbf521-8a05-4345-af1c-bc41dc2d79b9"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3" dT="2022-08-18T18:55:06.08" personId="{7AD6DBC8-C3DE-48F5-809C-13B9C30A7CFB}" id="{67F7939C-A834-4A13-8E63-B99AA32E83D8}">
    <text>@Karen Thompson do you think we should expand on this a little and put... (If &gt;25%, input % to multiply by here; for example: if Appraiser's Vacancy Factor is 30%, then you would multiply by 70%)</text>
    <mentions>
      <mention mentionpersonId="{47D08C07-4FE2-448C-BAA6-2EB7C034ACF9}" mentionId="{7EB1AB07-12E2-4372-9DBE-16B8E2301D69}" startIndex="0" length="15"/>
    </mentions>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C831F-DB50-4BCF-BB31-8AB202E092A5}">
  <sheetPr>
    <pageSetUpPr fitToPage="1"/>
  </sheetPr>
  <dimension ref="A2:Q34"/>
  <sheetViews>
    <sheetView showGridLines="0" tabSelected="1" topLeftCell="A11" zoomScaleNormal="100" workbookViewId="0">
      <selection activeCell="C21" sqref="C21"/>
    </sheetView>
  </sheetViews>
  <sheetFormatPr defaultRowHeight="18" x14ac:dyDescent="0.25"/>
  <cols>
    <col min="1" max="1" width="7" style="3" customWidth="1"/>
    <col min="2" max="2" width="85.85546875" style="17" bestFit="1" customWidth="1"/>
    <col min="3" max="3" width="46" style="3" bestFit="1" customWidth="1"/>
    <col min="4" max="4" width="5.7109375" style="3" customWidth="1"/>
    <col min="5" max="5" width="6.28515625" style="4" customWidth="1"/>
    <col min="6" max="6" width="8.7109375" style="4" customWidth="1"/>
    <col min="7" max="16384" width="9.140625" style="3"/>
  </cols>
  <sheetData>
    <row r="2" spans="2:13" ht="60" customHeight="1" x14ac:dyDescent="0.45">
      <c r="B2" s="49" t="s">
        <v>0</v>
      </c>
      <c r="C2" s="49"/>
    </row>
    <row r="3" spans="2:13" ht="15.75" customHeight="1" x14ac:dyDescent="0.25">
      <c r="B3" s="5"/>
      <c r="C3" s="5"/>
      <c r="D3" s="6"/>
    </row>
    <row r="4" spans="2:13" s="9" customFormat="1" ht="88.5" customHeight="1" x14ac:dyDescent="0.25">
      <c r="B4" s="53" t="s">
        <v>31</v>
      </c>
      <c r="C4" s="54"/>
      <c r="D4" s="7"/>
      <c r="E4" s="8"/>
      <c r="F4" s="8"/>
    </row>
    <row r="5" spans="2:13" s="9" customFormat="1" ht="9" customHeight="1" x14ac:dyDescent="0.25">
      <c r="B5" s="10"/>
      <c r="C5" s="10"/>
      <c r="D5" s="7"/>
      <c r="E5" s="8"/>
      <c r="F5" s="8"/>
    </row>
    <row r="6" spans="2:13" s="9" customFormat="1" ht="15" x14ac:dyDescent="0.25">
      <c r="B6" s="51" t="s">
        <v>1</v>
      </c>
      <c r="C6" s="51"/>
      <c r="D6" s="7"/>
      <c r="E6" s="8"/>
      <c r="F6" s="8"/>
    </row>
    <row r="7" spans="2:13" s="9" customFormat="1" ht="10.5" customHeight="1" x14ac:dyDescent="0.25">
      <c r="B7" s="52"/>
      <c r="C7" s="52"/>
      <c r="D7" s="7"/>
      <c r="E7" s="8"/>
      <c r="F7" s="8"/>
    </row>
    <row r="8" spans="2:13" s="9" customFormat="1" ht="15" x14ac:dyDescent="0.3">
      <c r="B8" s="50"/>
      <c r="C8" s="50"/>
      <c r="E8" s="8"/>
      <c r="F8" s="8"/>
    </row>
    <row r="9" spans="2:13" s="9" customFormat="1" ht="99.75" customHeight="1" x14ac:dyDescent="0.25">
      <c r="B9" s="46" t="s">
        <v>2</v>
      </c>
      <c r="C9" s="47"/>
      <c r="E9" s="8"/>
      <c r="F9" s="8"/>
    </row>
    <row r="10" spans="2:13" s="9" customFormat="1" ht="86.25" customHeight="1" x14ac:dyDescent="0.25">
      <c r="B10" s="48" t="s">
        <v>3</v>
      </c>
      <c r="C10" s="48"/>
      <c r="E10" s="8"/>
      <c r="F10" s="8"/>
    </row>
    <row r="11" spans="2:13" s="9" customFormat="1" ht="51.75" customHeight="1" x14ac:dyDescent="0.25">
      <c r="B11" s="46" t="s">
        <v>32</v>
      </c>
      <c r="C11" s="46"/>
      <c r="E11" s="8"/>
      <c r="F11" s="8"/>
    </row>
    <row r="12" spans="2:13" s="9" customFormat="1" ht="21" customHeight="1" x14ac:dyDescent="0.25">
      <c r="B12" s="36" t="s">
        <v>4</v>
      </c>
      <c r="C12" s="7"/>
      <c r="D12" s="7"/>
      <c r="E12" s="11"/>
      <c r="F12" s="11"/>
    </row>
    <row r="13" spans="2:13" s="9" customFormat="1" ht="18" customHeight="1" x14ac:dyDescent="0.35">
      <c r="B13" s="22" t="s">
        <v>5</v>
      </c>
      <c r="C13" s="43"/>
      <c r="D13" s="12"/>
      <c r="E13" s="55" t="str">
        <f>IF(C13="","Enter Principal and Interest at Note Rate","")</f>
        <v>Enter Principal and Interest at Note Rate</v>
      </c>
      <c r="F13" s="55"/>
      <c r="G13" s="55"/>
      <c r="H13" s="55"/>
      <c r="I13" s="55"/>
      <c r="M13"/>
    </row>
    <row r="14" spans="2:13" s="9" customFormat="1" ht="18" customHeight="1" x14ac:dyDescent="0.35">
      <c r="B14" s="29" t="s">
        <v>6</v>
      </c>
      <c r="C14" s="44"/>
      <c r="D14" s="13"/>
      <c r="E14" s="55" t="str">
        <f>IF(C14="","Enter Real Estate Taxes","")</f>
        <v>Enter Real Estate Taxes</v>
      </c>
      <c r="F14" s="55"/>
      <c r="G14" s="55"/>
      <c r="H14" s="55"/>
    </row>
    <row r="15" spans="2:13" s="9" customFormat="1" ht="18" customHeight="1" x14ac:dyDescent="0.35">
      <c r="B15" s="22" t="s">
        <v>7</v>
      </c>
      <c r="C15" s="43"/>
      <c r="D15" s="14"/>
      <c r="E15" s="55" t="str">
        <f>IF(C15="","Enter Hazard Insurance","")</f>
        <v>Enter Hazard Insurance</v>
      </c>
      <c r="F15" s="55"/>
      <c r="G15" s="55"/>
      <c r="H15" s="55"/>
    </row>
    <row r="16" spans="2:13" s="9" customFormat="1" ht="18" customHeight="1" x14ac:dyDescent="0.35">
      <c r="B16" s="29" t="s">
        <v>8</v>
      </c>
      <c r="C16" s="45"/>
      <c r="D16" s="14"/>
      <c r="E16" s="55" t="str">
        <f>IF(C16="","Enter FHA MIP","")</f>
        <v>Enter FHA MIP</v>
      </c>
      <c r="F16" s="55"/>
    </row>
    <row r="17" spans="1:17" s="9" customFormat="1" ht="18" customHeight="1" x14ac:dyDescent="0.35">
      <c r="B17" s="22" t="s">
        <v>9</v>
      </c>
      <c r="C17" s="43"/>
      <c r="D17" s="14"/>
      <c r="E17" s="55" t="str">
        <f>IF(C17="","Enter HOA Dues, if applicable","")</f>
        <v>Enter HOA Dues, if applicable</v>
      </c>
      <c r="F17" s="55"/>
      <c r="G17" s="55"/>
      <c r="H17" s="55"/>
    </row>
    <row r="18" spans="1:17" s="9" customFormat="1" ht="18" customHeight="1" x14ac:dyDescent="0.25">
      <c r="B18" s="32" t="s">
        <v>10</v>
      </c>
      <c r="C18" s="33">
        <f>SUM(C13:C17)</f>
        <v>0</v>
      </c>
      <c r="D18" s="14"/>
      <c r="E18" s="11"/>
      <c r="F18" s="11"/>
    </row>
    <row r="19" spans="1:17" s="21" customFormat="1" ht="15" customHeight="1" x14ac:dyDescent="0.25">
      <c r="B19" s="19"/>
      <c r="C19" s="25"/>
      <c r="D19" s="18"/>
      <c r="E19" s="20"/>
      <c r="F19" s="20"/>
    </row>
    <row r="20" spans="1:17" s="21" customFormat="1" ht="21" customHeight="1" x14ac:dyDescent="0.25">
      <c r="B20" s="37" t="s">
        <v>11</v>
      </c>
      <c r="C20" s="25"/>
      <c r="D20" s="18"/>
      <c r="E20" s="20"/>
      <c r="F20" s="20"/>
    </row>
    <row r="21" spans="1:17" s="9" customFormat="1" ht="18" customHeight="1" x14ac:dyDescent="0.25">
      <c r="B21" s="22" t="s">
        <v>12</v>
      </c>
      <c r="C21" s="30"/>
      <c r="D21" s="14"/>
      <c r="E21" s="55" t="str">
        <f>IF(C21="","Enter Appraiser's Estimate of Fair Market Rent (all units)","")</f>
        <v>Enter Appraiser's Estimate of Fair Market Rent (all units)</v>
      </c>
      <c r="F21" s="55"/>
      <c r="G21" s="55"/>
      <c r="H21" s="55"/>
      <c r="I21" s="55"/>
      <c r="J21" s="55"/>
      <c r="K21" s="55"/>
    </row>
    <row r="22" spans="1:17" s="9" customFormat="1" ht="33.75" customHeight="1" x14ac:dyDescent="0.25">
      <c r="B22" s="38" t="s">
        <v>13</v>
      </c>
      <c r="C22" s="31" t="s">
        <v>14</v>
      </c>
      <c r="D22" s="14"/>
      <c r="E22" s="55" t="str">
        <f>IF(C22="Select One","Choose 75% or Other from the drop-down.","")</f>
        <v>Choose 75% or Other from the drop-down.</v>
      </c>
      <c r="F22" s="55"/>
      <c r="G22" s="55"/>
      <c r="H22" s="55"/>
      <c r="I22" s="55"/>
      <c r="J22" s="55"/>
      <c r="K22" s="55"/>
      <c r="L22" s="55"/>
      <c r="M22" s="55"/>
      <c r="N22" s="55"/>
      <c r="O22" s="55"/>
      <c r="P22" s="55"/>
      <c r="Q22" s="55"/>
    </row>
    <row r="23" spans="1:17" s="9" customFormat="1" ht="30" x14ac:dyDescent="0.25">
      <c r="B23" s="39" t="s">
        <v>15</v>
      </c>
      <c r="C23" s="42"/>
      <c r="D23" s="14"/>
      <c r="E23" s="55" t="str">
        <f>IF(C23="","If &gt;25%, input % to multiply by.","")</f>
        <v>If &gt;25%, input % to multiply by.</v>
      </c>
      <c r="F23" s="55"/>
      <c r="G23" s="55"/>
      <c r="H23" s="55"/>
      <c r="I23" s="55"/>
      <c r="J23" s="55"/>
      <c r="K23" s="55"/>
      <c r="L23" s="55"/>
    </row>
    <row r="24" spans="1:17" s="9" customFormat="1" ht="15" customHeight="1" x14ac:dyDescent="0.35">
      <c r="B24" s="32" t="s">
        <v>16</v>
      </c>
      <c r="C24" s="34" t="b">
        <f>IF(C22="OTHER",C21*C23, IF(C22=75%,C21*C22))</f>
        <v>0</v>
      </c>
      <c r="D24" s="14"/>
      <c r="E24" s="11"/>
      <c r="F24" s="11"/>
    </row>
    <row r="25" spans="1:17" s="9" customFormat="1" ht="15" customHeight="1" x14ac:dyDescent="0.25">
      <c r="B25" s="23"/>
      <c r="C25" s="26"/>
      <c r="D25" s="23"/>
      <c r="E25" s="23"/>
      <c r="F25" s="23"/>
      <c r="G25" s="23"/>
      <c r="H25" s="23"/>
    </row>
    <row r="26" spans="1:17" s="21" customFormat="1" ht="26.25" customHeight="1" x14ac:dyDescent="0.35">
      <c r="B26" s="37" t="s">
        <v>17</v>
      </c>
      <c r="C26" s="27"/>
      <c r="D26" s="18"/>
      <c r="E26" s="20"/>
      <c r="F26" s="20"/>
    </row>
    <row r="27" spans="1:17" s="9" customFormat="1" ht="15" customHeight="1" x14ac:dyDescent="0.25">
      <c r="B27" s="32" t="s">
        <v>10</v>
      </c>
      <c r="C27" s="33">
        <f>C18</f>
        <v>0</v>
      </c>
      <c r="D27" s="14"/>
      <c r="E27" s="11" t="str">
        <f>IF(C27="","Enter Total Monthly Loan Payment","")</f>
        <v/>
      </c>
      <c r="F27" s="11"/>
    </row>
    <row r="28" spans="1:17" s="9" customFormat="1" ht="15" customHeight="1" x14ac:dyDescent="0.25">
      <c r="B28" s="32" t="s">
        <v>16</v>
      </c>
      <c r="C28" s="35" t="b">
        <f>C24</f>
        <v>0</v>
      </c>
      <c r="D28" s="14"/>
      <c r="E28" s="11" t="str">
        <f>IF(C28="","Enter Projected Net Rental Income","")</f>
        <v/>
      </c>
      <c r="F28" s="11"/>
    </row>
    <row r="29" spans="1:17" s="9" customFormat="1" ht="45.75" customHeight="1" x14ac:dyDescent="0.25">
      <c r="B29" s="41" t="s">
        <v>18</v>
      </c>
      <c r="C29" s="28" t="str">
        <f>IFERROR(C27/C28," ")</f>
        <v xml:space="preserve"> </v>
      </c>
      <c r="D29" s="24"/>
      <c r="E29" s="11"/>
      <c r="F29" s="11"/>
    </row>
    <row r="30" spans="1:17" s="9" customFormat="1" ht="15" customHeight="1" x14ac:dyDescent="0.25">
      <c r="B30" s="15"/>
      <c r="E30" s="8"/>
      <c r="F30" s="8"/>
    </row>
    <row r="31" spans="1:17" s="9" customFormat="1" ht="15" customHeight="1" x14ac:dyDescent="0.25">
      <c r="B31" s="15"/>
      <c r="C31" s="16"/>
      <c r="E31" s="8"/>
      <c r="F31" s="8"/>
    </row>
    <row r="32" spans="1:17" s="9" customFormat="1" ht="18.75" customHeight="1" x14ac:dyDescent="0.25">
      <c r="A32" s="7"/>
      <c r="B32" s="40" t="s">
        <v>19</v>
      </c>
      <c r="C32" s="16"/>
      <c r="E32" s="8"/>
      <c r="F32" s="8"/>
    </row>
    <row r="33" spans="2:3" ht="61.5" customHeight="1" x14ac:dyDescent="0.25">
      <c r="B33" s="57" t="s">
        <v>20</v>
      </c>
      <c r="C33" s="57"/>
    </row>
    <row r="34" spans="2:3" x14ac:dyDescent="0.25">
      <c r="B34" s="56"/>
      <c r="C34" s="56"/>
    </row>
  </sheetData>
  <sheetProtection selectLockedCells="1"/>
  <protectedRanges>
    <protectedRange sqref="C21:C23" name="Range3"/>
    <protectedRange sqref="C21:C23" name="Range2"/>
    <protectedRange sqref="C13:C17" name="Range1"/>
  </protectedRanges>
  <mergeCells count="18">
    <mergeCell ref="E21:K21"/>
    <mergeCell ref="E22:Q22"/>
    <mergeCell ref="E23:L23"/>
    <mergeCell ref="B34:C34"/>
    <mergeCell ref="B11:C11"/>
    <mergeCell ref="E13:I13"/>
    <mergeCell ref="E14:H14"/>
    <mergeCell ref="E15:H15"/>
    <mergeCell ref="E16:F16"/>
    <mergeCell ref="E17:H17"/>
    <mergeCell ref="B33:C33"/>
    <mergeCell ref="B9:C9"/>
    <mergeCell ref="B10:C10"/>
    <mergeCell ref="B2:C2"/>
    <mergeCell ref="B8:C8"/>
    <mergeCell ref="B6:C6"/>
    <mergeCell ref="B7:C7"/>
    <mergeCell ref="B4:C4"/>
  </mergeCells>
  <conditionalFormatting sqref="C29">
    <cfRule type="cellIs" dxfId="3" priority="2" operator="equal">
      <formula>" "</formula>
    </cfRule>
    <cfRule type="cellIs" dxfId="2" priority="3" operator="lessThanOrEqual">
      <formula>1</formula>
    </cfRule>
    <cfRule type="cellIs" dxfId="1" priority="4" operator="greaterThan">
      <formula>1</formula>
    </cfRule>
  </conditionalFormatting>
  <conditionalFormatting sqref="C23">
    <cfRule type="expression" dxfId="0" priority="1">
      <formula>$C22="Other"</formula>
    </cfRule>
  </conditionalFormatting>
  <dataValidations xWindow="709" yWindow="796" count="2">
    <dataValidation allowBlank="1" showInputMessage="1" showErrorMessage="1" promptTitle="Choose option" sqref="C13:D14" xr:uid="{C972296A-2C11-4057-9F98-910539EA6910}"/>
    <dataValidation type="list" allowBlank="1" showInputMessage="1" showErrorMessage="1" sqref="C22" xr:uid="{F834DBD4-13B9-42A8-A570-1DFB42B51D63}">
      <formula1>"Select One, 75%, Other"</formula1>
    </dataValidation>
  </dataValidations>
  <pageMargins left="0.2" right="0.2" top="0.25" bottom="0.25" header="0.3" footer="0.3"/>
  <pageSetup scale="71"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3CDEA-8963-482A-8DDA-ECAA145F4134}">
  <dimension ref="A1:G4"/>
  <sheetViews>
    <sheetView workbookViewId="0">
      <selection activeCell="B4" sqref="B4"/>
    </sheetView>
  </sheetViews>
  <sheetFormatPr defaultRowHeight="15" x14ac:dyDescent="0.25"/>
  <cols>
    <col min="1" max="1" width="26.28515625" style="1" bestFit="1" customWidth="1"/>
    <col min="2" max="2" width="25" style="1" bestFit="1" customWidth="1"/>
    <col min="3" max="3" width="10.5703125" style="1" bestFit="1" customWidth="1"/>
    <col min="4" max="4" width="16.85546875" style="1" customWidth="1"/>
    <col min="5" max="5" width="21.85546875" style="1" bestFit="1" customWidth="1"/>
    <col min="6" max="6" width="10.5703125" style="1" bestFit="1" customWidth="1"/>
    <col min="7" max="7" width="21.7109375" style="1" bestFit="1" customWidth="1"/>
  </cols>
  <sheetData>
    <row r="1" spans="1:7" x14ac:dyDescent="0.25">
      <c r="A1" s="2" t="s">
        <v>21</v>
      </c>
      <c r="B1" s="2" t="s">
        <v>22</v>
      </c>
      <c r="D1" s="2" t="s">
        <v>23</v>
      </c>
      <c r="E1" s="2" t="s">
        <v>24</v>
      </c>
      <c r="G1" s="2" t="s">
        <v>25</v>
      </c>
    </row>
    <row r="2" spans="1:7" x14ac:dyDescent="0.25">
      <c r="A2" s="1" t="s">
        <v>26</v>
      </c>
      <c r="B2" s="1" t="s">
        <v>27</v>
      </c>
      <c r="D2" s="1">
        <v>1.25</v>
      </c>
      <c r="E2" s="1">
        <v>700</v>
      </c>
      <c r="G2" s="1" t="s">
        <v>27</v>
      </c>
    </row>
    <row r="3" spans="1:7" x14ac:dyDescent="0.25">
      <c r="A3" s="1" t="s">
        <v>28</v>
      </c>
      <c r="B3" s="1" t="s">
        <v>29</v>
      </c>
      <c r="D3" s="1">
        <v>1.1499999999999999</v>
      </c>
      <c r="E3" s="1">
        <v>720</v>
      </c>
      <c r="G3" s="1" t="s">
        <v>29</v>
      </c>
    </row>
    <row r="4" spans="1:7" x14ac:dyDescent="0.25">
      <c r="B4" s="1" t="s">
        <v>30</v>
      </c>
      <c r="G4" s="1" t="s">
        <v>30</v>
      </c>
    </row>
  </sheetData>
  <sheetProtection selectLockedCell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25C86B2C912ED4895D5CC4D5A4B3945" ma:contentTypeVersion="6" ma:contentTypeDescription="Create a new document." ma:contentTypeScope="" ma:versionID="ad476859bd04768e049006837afd5cf8">
  <xsd:schema xmlns:xsd="http://www.w3.org/2001/XMLSchema" xmlns:xs="http://www.w3.org/2001/XMLSchema" xmlns:p="http://schemas.microsoft.com/office/2006/metadata/properties" xmlns:ns2="4878debb-d4d9-4155-8e7f-7fdd9df74994" xmlns:ns3="983dc609-3bf0-4893-aebe-13729316e21d" targetNamespace="http://schemas.microsoft.com/office/2006/metadata/properties" ma:root="true" ma:fieldsID="5ff0e8a81773556997c0ed25ff05c4e2" ns2:_="" ns3:_="">
    <xsd:import namespace="4878debb-d4d9-4155-8e7f-7fdd9df74994"/>
    <xsd:import namespace="983dc609-3bf0-4893-aebe-13729316e21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78debb-d4d9-4155-8e7f-7fdd9df749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83dc609-3bf0-4893-aebe-13729316e21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8238C5-9DFB-4D93-AF94-6E6FF03BD9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78debb-d4d9-4155-8e7f-7fdd9df74994"/>
    <ds:schemaRef ds:uri="983dc609-3bf0-4893-aebe-13729316e2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410218F-97A7-4776-9E69-CE28A9916F06}">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983dc609-3bf0-4893-aebe-13729316e21d"/>
    <ds:schemaRef ds:uri="http://purl.org/dc/terms/"/>
    <ds:schemaRef ds:uri="http://schemas.openxmlformats.org/package/2006/metadata/core-properties"/>
    <ds:schemaRef ds:uri="4878debb-d4d9-4155-8e7f-7fdd9df74994"/>
    <ds:schemaRef ds:uri="http://www.w3.org/XML/1998/namespace"/>
  </ds:schemaRefs>
</ds:datastoreItem>
</file>

<file path=customXml/itemProps3.xml><?xml version="1.0" encoding="utf-8"?>
<ds:datastoreItem xmlns:ds="http://schemas.openxmlformats.org/officeDocument/2006/customXml" ds:itemID="{C55B9475-24C6-4FEC-868E-4776D05301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FHA 3-4 Unit Self-Sufficiency</vt:lpstr>
      <vt:lpstr>Menu</vt:lpstr>
      <vt:lpstr>'FHA 3-4 Unit Self-Sufficiency'!Print_Area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Richard Plummer</dc:creator>
  <cp:keywords/>
  <dc:description/>
  <cp:lastModifiedBy>Adrianne Francey</cp:lastModifiedBy>
  <cp:revision/>
  <dcterms:created xsi:type="dcterms:W3CDTF">2021-04-15T20:48:54Z</dcterms:created>
  <dcterms:modified xsi:type="dcterms:W3CDTF">2022-09-09T19:28:55Z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0x010100125C86B2C912ED4895D5CC4D5A4B3945</vt:lpwstr>
  </property>
</Properties>
</file>